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300" yWindow="88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8" i="1" l="1"/>
  <c r="I49" i="1"/>
  <c r="I35" i="1"/>
  <c r="I36" i="1"/>
  <c r="I22" i="1"/>
  <c r="I23" i="1"/>
  <c r="I9" i="1"/>
  <c r="I10" i="1"/>
  <c r="F58" i="1"/>
  <c r="G58" i="1"/>
  <c r="I58" i="1"/>
  <c r="H58" i="1"/>
  <c r="F57" i="1"/>
  <c r="G57" i="1"/>
  <c r="I57" i="1"/>
  <c r="H57" i="1"/>
  <c r="F56" i="1"/>
  <c r="G56" i="1"/>
  <c r="I56" i="1"/>
  <c r="H56" i="1"/>
  <c r="F55" i="1"/>
  <c r="G55" i="1"/>
  <c r="I55" i="1"/>
  <c r="H55" i="1"/>
  <c r="F54" i="1"/>
  <c r="G54" i="1"/>
  <c r="I54" i="1"/>
  <c r="H54" i="1"/>
  <c r="F53" i="1"/>
  <c r="G53" i="1"/>
  <c r="I53" i="1"/>
  <c r="H53" i="1"/>
  <c r="F52" i="1"/>
  <c r="G52" i="1"/>
  <c r="I52" i="1"/>
  <c r="H52" i="1"/>
  <c r="F45" i="1"/>
  <c r="G45" i="1"/>
  <c r="I45" i="1"/>
  <c r="H45" i="1"/>
  <c r="F44" i="1"/>
  <c r="G44" i="1"/>
  <c r="I44" i="1"/>
  <c r="H44" i="1"/>
  <c r="F43" i="1"/>
  <c r="G43" i="1"/>
  <c r="I43" i="1"/>
  <c r="H43" i="1"/>
  <c r="F42" i="1"/>
  <c r="G42" i="1"/>
  <c r="I42" i="1"/>
  <c r="H42" i="1"/>
  <c r="F41" i="1"/>
  <c r="G41" i="1"/>
  <c r="I41" i="1"/>
  <c r="H41" i="1"/>
  <c r="F40" i="1"/>
  <c r="G40" i="1"/>
  <c r="I40" i="1"/>
  <c r="H40" i="1"/>
  <c r="F39" i="1"/>
  <c r="G39" i="1"/>
  <c r="I39" i="1"/>
  <c r="H39" i="1"/>
  <c r="F32" i="1"/>
  <c r="G32" i="1"/>
  <c r="I32" i="1"/>
  <c r="H32" i="1"/>
  <c r="F31" i="1"/>
  <c r="G31" i="1"/>
  <c r="I31" i="1"/>
  <c r="H31" i="1"/>
  <c r="F30" i="1"/>
  <c r="G30" i="1"/>
  <c r="I30" i="1"/>
  <c r="H30" i="1"/>
  <c r="F29" i="1"/>
  <c r="G29" i="1"/>
  <c r="I29" i="1"/>
  <c r="H29" i="1"/>
  <c r="F28" i="1"/>
  <c r="G28" i="1"/>
  <c r="I28" i="1"/>
  <c r="H28" i="1"/>
  <c r="F27" i="1"/>
  <c r="G27" i="1"/>
  <c r="I27" i="1"/>
  <c r="H27" i="1"/>
  <c r="F26" i="1"/>
  <c r="G26" i="1"/>
  <c r="I26" i="1"/>
  <c r="H26" i="1"/>
  <c r="F19" i="1"/>
  <c r="F18" i="1"/>
  <c r="F17" i="1"/>
  <c r="F16" i="1"/>
  <c r="F15" i="1"/>
  <c r="F14" i="1"/>
  <c r="F13" i="1"/>
  <c r="G19" i="1"/>
  <c r="G18" i="1"/>
  <c r="G17" i="1"/>
  <c r="G16" i="1"/>
  <c r="G15" i="1"/>
  <c r="G14" i="1"/>
  <c r="G13" i="1"/>
  <c r="I19" i="1"/>
  <c r="I18" i="1"/>
  <c r="I17" i="1"/>
  <c r="H19" i="1"/>
  <c r="H18" i="1"/>
  <c r="H17" i="1"/>
  <c r="H16" i="1"/>
  <c r="H15" i="1"/>
  <c r="H14" i="1"/>
  <c r="H13" i="1"/>
  <c r="I14" i="1"/>
  <c r="I16" i="1"/>
  <c r="I15" i="1"/>
  <c r="I13" i="1"/>
</calcChain>
</file>

<file path=xl/sharedStrings.xml><?xml version="1.0" encoding="utf-8"?>
<sst xmlns="http://schemas.openxmlformats.org/spreadsheetml/2006/main" count="82" uniqueCount="25">
  <si>
    <t>Paypal (2,6%)</t>
  </si>
  <si>
    <t>Paypal (3,4%)</t>
  </si>
  <si>
    <t>Gebyr pr. transaktion</t>
  </si>
  <si>
    <t>Total pr. måned</t>
  </si>
  <si>
    <t>Produkt pris</t>
  </si>
  <si>
    <t>Antal solgte pr. måned</t>
  </si>
  <si>
    <t>Abonnement pr. måned</t>
  </si>
  <si>
    <t>Paypal (1,9%)</t>
  </si>
  <si>
    <t>Priser for nogle af de mest almindelige online betalingsløsninger</t>
  </si>
  <si>
    <t>Du kan justere tabellerne ved, at ændre i hhv. produkt prisen og antallet af solgte, for at finde ud af hvornår det kan</t>
  </si>
  <si>
    <t>betale sig at anvende hvilken løsning</t>
  </si>
  <si>
    <t>TIP! Anvend en produkt pris som er gennemsnitsprisen for dine produkter.</t>
  </si>
  <si>
    <t>Stripe (1,4%)</t>
  </si>
  <si>
    <t>Oprettelse af abonnement</t>
  </si>
  <si>
    <t>Total 1. år</t>
  </si>
  <si>
    <t>Total følgende år</t>
  </si>
  <si>
    <t>Priserne er ekskl moms</t>
  </si>
  <si>
    <t>NETS + DIBS (VISA/Dankort)</t>
  </si>
  <si>
    <t>Clearhaus - VISA/Dankort (1,45%)</t>
  </si>
  <si>
    <t>Clearhaus - Internationale kort (2,75%)</t>
  </si>
  <si>
    <t xml:space="preserve">Gebyrer pr. måned </t>
  </si>
  <si>
    <t>% af transaktion</t>
  </si>
  <si>
    <t>Årlig omsætning</t>
  </si>
  <si>
    <t>Månedlig omsætning</t>
  </si>
  <si>
    <t>Yan&amp;Co - C/O Videnshuset, Nørregade 7 B, DK-1165 København K - (+45) 23 29 62 05 - info@yanco.dk - CVR 34423741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</si>
</sst>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kr.-406]\ #,##0.00"/>
    <numFmt numFmtId="166" formatCode="[$kr.-406]\ #,##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8"/>
      <color rgb="FF000000"/>
      <name val="Calibri"/>
      <scheme val="minor"/>
    </font>
    <font>
      <sz val="18"/>
      <color rgb="FF000000"/>
      <name val="Calibri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8CC3"/>
        <bgColor indexed="64"/>
      </patternFill>
    </fill>
  </fills>
  <borders count="1">
    <border>
      <left/>
      <right/>
      <top/>
      <bottom/>
      <diagonal/>
    </border>
  </borders>
  <cellStyleXfs count="7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4" borderId="0" xfId="0" applyFill="1"/>
    <xf numFmtId="0" fontId="0" fillId="2" borderId="0" xfId="0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4" fillId="9" borderId="0" xfId="0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165" fontId="0" fillId="10" borderId="0" xfId="0" applyNumberForma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0" fillId="8" borderId="0" xfId="0" applyFont="1" applyFill="1" applyAlignment="1">
      <alignment horizontal="center" vertical="center"/>
    </xf>
    <xf numFmtId="165" fontId="0" fillId="8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9" fillId="4" borderId="0" xfId="0" applyFont="1" applyFill="1"/>
    <xf numFmtId="0" fontId="6" fillId="11" borderId="0" xfId="0" applyFont="1" applyFill="1"/>
    <xf numFmtId="0" fontId="7" fillId="11" borderId="0" xfId="0" applyFont="1" applyFill="1"/>
    <xf numFmtId="0" fontId="7" fillId="11" borderId="0" xfId="0" applyFont="1" applyFill="1" applyAlignment="1">
      <alignment horizontal="center"/>
    </xf>
    <xf numFmtId="0" fontId="8" fillId="4" borderId="0" xfId="0" applyFont="1" applyFill="1"/>
    <xf numFmtId="166" fontId="9" fillId="4" borderId="0" xfId="0" applyNumberFormat="1" applyFont="1" applyFill="1"/>
    <xf numFmtId="166" fontId="7" fillId="3" borderId="0" xfId="0" applyNumberFormat="1" applyFont="1" applyFill="1"/>
    <xf numFmtId="166" fontId="0" fillId="10" borderId="0" xfId="0" applyNumberFormat="1" applyFont="1" applyFill="1" applyAlignment="1">
      <alignment horizontal="center" vertical="center"/>
    </xf>
    <xf numFmtId="166" fontId="0" fillId="8" borderId="0" xfId="0" applyNumberFormat="1" applyFont="1" applyFill="1" applyAlignment="1">
      <alignment horizontal="center" vertical="center"/>
    </xf>
    <xf numFmtId="166" fontId="0" fillId="4" borderId="0" xfId="0" applyNumberFormat="1" applyFill="1"/>
    <xf numFmtId="166" fontId="10" fillId="5" borderId="0" xfId="0" applyNumberFormat="1" applyFont="1" applyFill="1" applyAlignment="1">
      <alignment horizontal="center" vertical="center"/>
    </xf>
    <xf numFmtId="166" fontId="0" fillId="10" borderId="0" xfId="0" applyNumberFormat="1" applyFill="1" applyAlignment="1">
      <alignment horizontal="center" vertical="center"/>
    </xf>
    <xf numFmtId="0" fontId="4" fillId="12" borderId="0" xfId="0" applyFont="1" applyFill="1" applyAlignment="1">
      <alignment vertical="center"/>
    </xf>
    <xf numFmtId="0" fontId="0" fillId="13" borderId="0" xfId="0" applyFill="1" applyAlignment="1">
      <alignment horizontal="center" vertical="center"/>
    </xf>
    <xf numFmtId="166" fontId="0" fillId="13" borderId="0" xfId="0" applyNumberFormat="1" applyFill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66" fontId="0" fillId="13" borderId="0" xfId="0" applyNumberFormat="1" applyFont="1" applyFill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165" fontId="0" fillId="13" borderId="0" xfId="0" applyNumberFormat="1" applyFont="1" applyFill="1" applyAlignment="1">
      <alignment horizontal="center" vertical="center"/>
    </xf>
    <xf numFmtId="166" fontId="7" fillId="11" borderId="0" xfId="0" applyNumberFormat="1" applyFont="1" applyFill="1"/>
    <xf numFmtId="0" fontId="10" fillId="14" borderId="0" xfId="0" applyFont="1" applyFill="1"/>
    <xf numFmtId="0" fontId="11" fillId="14" borderId="0" xfId="0" applyFont="1" applyFill="1"/>
  </cellXfs>
  <cellStyles count="7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279400</xdr:colOff>
      <xdr:row>0</xdr:row>
      <xdr:rowOff>25400</xdr:rowOff>
    </xdr:from>
    <xdr:to>
      <xdr:col>9</xdr:col>
      <xdr:colOff>1524</xdr:colOff>
      <xdr:row>4</xdr:row>
      <xdr:rowOff>196596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46100" y="25400"/>
          <a:ext cx="1182624" cy="1149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5" sqref="A5"/>
    </sheetView>
  </sheetViews>
  <sheetFormatPr baseColWidth="10" defaultRowHeight="15" x14ac:dyDescent="0"/>
  <cols>
    <col min="1" max="1" width="37.5" style="1" customWidth="1"/>
    <col min="2" max="2" width="19.5" style="1" customWidth="1"/>
    <col min="3" max="3" width="24" style="1" customWidth="1"/>
    <col min="4" max="4" width="22.1640625" style="1" customWidth="1"/>
    <col min="5" max="5" width="19" style="1" bestFit="1" customWidth="1"/>
    <col min="6" max="6" width="17.33203125" style="1" bestFit="1" customWidth="1"/>
    <col min="7" max="7" width="15" style="1" customWidth="1"/>
    <col min="8" max="8" width="15.6640625" style="1" customWidth="1"/>
    <col min="9" max="9" width="19.1640625" style="1" bestFit="1" customWidth="1"/>
    <col min="10" max="16384" width="10.83203125" style="1"/>
  </cols>
  <sheetData>
    <row r="1" spans="1:9" ht="23">
      <c r="A1" s="2" t="s">
        <v>8</v>
      </c>
    </row>
    <row r="2" spans="1:9" ht="18">
      <c r="A2" s="18" t="s">
        <v>9</v>
      </c>
    </row>
    <row r="3" spans="1:9" ht="18">
      <c r="A3" s="18" t="s">
        <v>10</v>
      </c>
    </row>
    <row r="4" spans="1:9" ht="18">
      <c r="A4" s="18"/>
    </row>
    <row r="5" spans="1:9" ht="18">
      <c r="A5" s="18" t="s">
        <v>11</v>
      </c>
    </row>
    <row r="6" spans="1:9" ht="18">
      <c r="A6" s="18" t="s">
        <v>16</v>
      </c>
    </row>
    <row r="9" spans="1:9" ht="23">
      <c r="A9" s="8" t="s">
        <v>4</v>
      </c>
      <c r="B9" s="32">
        <v>50</v>
      </c>
      <c r="C9" s="9"/>
      <c r="D9" s="9"/>
      <c r="E9" s="9"/>
      <c r="F9" s="25"/>
      <c r="G9" s="30" t="s">
        <v>23</v>
      </c>
      <c r="H9" s="26"/>
      <c r="I9" s="31">
        <f>SUM(B9*B10)</f>
        <v>5000</v>
      </c>
    </row>
    <row r="10" spans="1:9" ht="23">
      <c r="A10" s="8" t="s">
        <v>5</v>
      </c>
      <c r="B10" s="9">
        <v>100</v>
      </c>
      <c r="C10" s="9"/>
      <c r="D10" s="9"/>
      <c r="E10" s="9"/>
      <c r="F10" s="25"/>
      <c r="G10" s="30" t="s">
        <v>22</v>
      </c>
      <c r="H10" s="26"/>
      <c r="I10" s="31">
        <f>SUM(I9*12)</f>
        <v>60000</v>
      </c>
    </row>
    <row r="11" spans="1:9">
      <c r="A11" s="10"/>
      <c r="B11" s="10"/>
      <c r="C11" s="10"/>
      <c r="D11" s="10"/>
      <c r="E11" s="10"/>
      <c r="F11" s="11"/>
      <c r="G11" s="12"/>
      <c r="H11" s="12"/>
      <c r="I11" s="12"/>
    </row>
    <row r="12" spans="1:9" s="17" customFormat="1" ht="21" customHeight="1">
      <c r="A12" s="14"/>
      <c r="B12" s="15" t="s">
        <v>21</v>
      </c>
      <c r="C12" s="15" t="s">
        <v>13</v>
      </c>
      <c r="D12" s="16" t="s">
        <v>6</v>
      </c>
      <c r="E12" s="16" t="s">
        <v>2</v>
      </c>
      <c r="F12" s="16" t="s">
        <v>20</v>
      </c>
      <c r="G12" s="16" t="s">
        <v>3</v>
      </c>
      <c r="H12" s="15" t="s">
        <v>14</v>
      </c>
      <c r="I12" s="16" t="s">
        <v>15</v>
      </c>
    </row>
    <row r="13" spans="1:9" s="13" customFormat="1" ht="17" customHeight="1">
      <c r="A13" s="38" t="s">
        <v>17</v>
      </c>
      <c r="B13" s="39">
        <v>0</v>
      </c>
      <c r="C13" s="40">
        <v>1745</v>
      </c>
      <c r="D13" s="40">
        <v>249</v>
      </c>
      <c r="E13" s="41">
        <v>1.65</v>
      </c>
      <c r="F13" s="40">
        <f>B9*B10*(B13/100)+(E13*B10)</f>
        <v>165</v>
      </c>
      <c r="G13" s="40">
        <f>SUM(D13+F13)</f>
        <v>414</v>
      </c>
      <c r="H13" s="40">
        <f>SUM(G13*12)+C13</f>
        <v>6713</v>
      </c>
      <c r="I13" s="42">
        <f>G13*12</f>
        <v>4968</v>
      </c>
    </row>
    <row r="14" spans="1:9" s="13" customFormat="1" ht="17" customHeight="1">
      <c r="A14" s="38" t="s">
        <v>7</v>
      </c>
      <c r="B14" s="39">
        <v>1.9</v>
      </c>
      <c r="C14" s="40">
        <v>0</v>
      </c>
      <c r="D14" s="40">
        <v>0</v>
      </c>
      <c r="E14" s="41">
        <v>2.6</v>
      </c>
      <c r="F14" s="40">
        <f>B9*B10*(B14/100)+(E14*B10)</f>
        <v>355</v>
      </c>
      <c r="G14" s="40">
        <f>SUM(D14+F14)</f>
        <v>355</v>
      </c>
      <c r="H14" s="40">
        <f>SUM(G14*12)+C14</f>
        <v>4260</v>
      </c>
      <c r="I14" s="42">
        <f>G14*12</f>
        <v>4260</v>
      </c>
    </row>
    <row r="15" spans="1:9" s="13" customFormat="1" ht="17" customHeight="1">
      <c r="A15" s="38" t="s">
        <v>0</v>
      </c>
      <c r="B15" s="39">
        <v>2.6</v>
      </c>
      <c r="C15" s="40">
        <v>0</v>
      </c>
      <c r="D15" s="40">
        <v>0</v>
      </c>
      <c r="E15" s="41">
        <v>2.6</v>
      </c>
      <c r="F15" s="40">
        <f>B9*B10*(B15/100)+(E15*B10)</f>
        <v>390</v>
      </c>
      <c r="G15" s="40">
        <f>SUM(D15+F15)</f>
        <v>390</v>
      </c>
      <c r="H15" s="40">
        <f>SUM(G15*12)+C15</f>
        <v>4680</v>
      </c>
      <c r="I15" s="42">
        <f>G15*12</f>
        <v>4680</v>
      </c>
    </row>
    <row r="16" spans="1:9" s="13" customFormat="1" ht="17" customHeight="1">
      <c r="A16" s="19" t="s">
        <v>1</v>
      </c>
      <c r="B16" s="20">
        <v>3.4</v>
      </c>
      <c r="C16" s="37">
        <v>0</v>
      </c>
      <c r="D16" s="37">
        <v>0</v>
      </c>
      <c r="E16" s="21">
        <v>2.6</v>
      </c>
      <c r="F16" s="37">
        <f>B9*B10*(B16/100)+(E16*B10)</f>
        <v>430</v>
      </c>
      <c r="G16" s="37">
        <f>SUM(D16+F16)</f>
        <v>430</v>
      </c>
      <c r="H16" s="37">
        <f>SUM(G16*12)+C16</f>
        <v>5160</v>
      </c>
      <c r="I16" s="33">
        <f>G16*12</f>
        <v>5160</v>
      </c>
    </row>
    <row r="17" spans="1:9" s="13" customFormat="1" ht="17" customHeight="1">
      <c r="A17" s="38" t="s">
        <v>12</v>
      </c>
      <c r="B17" s="39">
        <v>1.4</v>
      </c>
      <c r="C17" s="40">
        <v>0</v>
      </c>
      <c r="D17" s="40">
        <v>0</v>
      </c>
      <c r="E17" s="41">
        <v>1.8</v>
      </c>
      <c r="F17" s="40">
        <f>B9*B10*(B17/100)+(E17*B10)</f>
        <v>250</v>
      </c>
      <c r="G17" s="40">
        <f>SUM(D17+F17)</f>
        <v>250</v>
      </c>
      <c r="H17" s="40">
        <f>SUM(G17*12)+C17</f>
        <v>3000</v>
      </c>
      <c r="I17" s="42">
        <f>G17*12</f>
        <v>3000</v>
      </c>
    </row>
    <row r="18" spans="1:9" s="13" customFormat="1" ht="17" customHeight="1">
      <c r="A18" s="22" t="s">
        <v>18</v>
      </c>
      <c r="B18" s="23">
        <v>1.45</v>
      </c>
      <c r="C18" s="34">
        <v>0</v>
      </c>
      <c r="D18" s="34">
        <v>0</v>
      </c>
      <c r="E18" s="24">
        <v>0.6</v>
      </c>
      <c r="F18" s="34">
        <f>B9*B10*(B18/100)+(E18*B10)</f>
        <v>132.5</v>
      </c>
      <c r="G18" s="34">
        <f>SUM(D18+F18)</f>
        <v>132.5</v>
      </c>
      <c r="H18" s="34">
        <f>SUM(G18*12)+C18</f>
        <v>1590</v>
      </c>
      <c r="I18" s="34">
        <f>G18*12</f>
        <v>1590</v>
      </c>
    </row>
    <row r="19" spans="1:9" s="13" customFormat="1" ht="17" customHeight="1">
      <c r="A19" s="38" t="s">
        <v>19</v>
      </c>
      <c r="B19" s="39">
        <v>2.75</v>
      </c>
      <c r="C19" s="40">
        <v>0</v>
      </c>
      <c r="D19" s="40">
        <v>0</v>
      </c>
      <c r="E19" s="41">
        <v>1.85</v>
      </c>
      <c r="F19" s="40">
        <f>B9*B10*(B19/100)+(E19*B10)</f>
        <v>322.5</v>
      </c>
      <c r="G19" s="40">
        <f>SUM(D19+F19)</f>
        <v>322.5</v>
      </c>
      <c r="H19" s="40">
        <f>SUM(G19*12)+C19</f>
        <v>3870</v>
      </c>
      <c r="I19" s="42">
        <f>G19*12</f>
        <v>3870</v>
      </c>
    </row>
    <row r="20" spans="1:9" ht="23">
      <c r="A20" s="2"/>
      <c r="B20" s="3"/>
      <c r="F20" s="4"/>
    </row>
    <row r="21" spans="1:9" ht="23">
      <c r="A21" s="2"/>
      <c r="B21" s="3"/>
      <c r="F21" s="4"/>
    </row>
    <row r="22" spans="1:9" ht="23">
      <c r="A22" s="8" t="s">
        <v>4</v>
      </c>
      <c r="B22" s="32">
        <v>100</v>
      </c>
      <c r="C22" s="9"/>
      <c r="D22" s="9"/>
      <c r="E22" s="9"/>
      <c r="F22" s="25"/>
      <c r="G22" s="30" t="s">
        <v>23</v>
      </c>
      <c r="H22" s="26"/>
      <c r="I22" s="31">
        <f>SUM(B22*B23)</f>
        <v>10000</v>
      </c>
    </row>
    <row r="23" spans="1:9" ht="23">
      <c r="A23" s="8" t="s">
        <v>5</v>
      </c>
      <c r="B23" s="9">
        <v>100</v>
      </c>
      <c r="C23" s="9"/>
      <c r="D23" s="9"/>
      <c r="E23" s="9"/>
      <c r="F23" s="25"/>
      <c r="G23" s="30" t="s">
        <v>22</v>
      </c>
      <c r="H23" s="26"/>
      <c r="I23" s="31">
        <f>SUM(I22*12)</f>
        <v>120000</v>
      </c>
    </row>
    <row r="24" spans="1:9">
      <c r="A24" s="10"/>
      <c r="B24" s="10"/>
      <c r="C24" s="10"/>
      <c r="D24" s="10"/>
      <c r="E24" s="10"/>
      <c r="F24" s="11"/>
      <c r="G24" s="12"/>
      <c r="H24" s="12"/>
      <c r="I24" s="12"/>
    </row>
    <row r="25" spans="1:9">
      <c r="A25" s="14"/>
      <c r="B25" s="15" t="s">
        <v>21</v>
      </c>
      <c r="C25" s="15" t="s">
        <v>13</v>
      </c>
      <c r="D25" s="16" t="s">
        <v>6</v>
      </c>
      <c r="E25" s="16" t="s">
        <v>2</v>
      </c>
      <c r="F25" s="16" t="s">
        <v>20</v>
      </c>
      <c r="G25" s="16" t="s">
        <v>3</v>
      </c>
      <c r="H25" s="15" t="s">
        <v>14</v>
      </c>
      <c r="I25" s="16" t="s">
        <v>15</v>
      </c>
    </row>
    <row r="26" spans="1:9">
      <c r="A26" s="38" t="s">
        <v>17</v>
      </c>
      <c r="B26" s="39">
        <v>0</v>
      </c>
      <c r="C26" s="40">
        <v>1745</v>
      </c>
      <c r="D26" s="40">
        <v>249</v>
      </c>
      <c r="E26" s="41">
        <v>1.65</v>
      </c>
      <c r="F26" s="40">
        <f>B22*B23*(B26/100)+(E26*B23)</f>
        <v>165</v>
      </c>
      <c r="G26" s="40">
        <f>SUM(D26+F26)</f>
        <v>414</v>
      </c>
      <c r="H26" s="40">
        <f>SUM(G26*12)+C26</f>
        <v>6713</v>
      </c>
      <c r="I26" s="42">
        <f>G26*12</f>
        <v>4968</v>
      </c>
    </row>
    <row r="27" spans="1:9">
      <c r="A27" s="38" t="s">
        <v>7</v>
      </c>
      <c r="B27" s="39">
        <v>1.9</v>
      </c>
      <c r="C27" s="40">
        <v>0</v>
      </c>
      <c r="D27" s="40">
        <v>0</v>
      </c>
      <c r="E27" s="41">
        <v>2.6</v>
      </c>
      <c r="F27" s="40">
        <f>B22*B23*(B27/100)+(E27*B23)</f>
        <v>450</v>
      </c>
      <c r="G27" s="40">
        <f>SUM(D27+F27)</f>
        <v>450</v>
      </c>
      <c r="H27" s="40">
        <f>SUM(G27*12)+C27</f>
        <v>5400</v>
      </c>
      <c r="I27" s="42">
        <f>G27*12</f>
        <v>5400</v>
      </c>
    </row>
    <row r="28" spans="1:9">
      <c r="A28" s="38" t="s">
        <v>0</v>
      </c>
      <c r="B28" s="39">
        <v>2.6</v>
      </c>
      <c r="C28" s="40">
        <v>0</v>
      </c>
      <c r="D28" s="40">
        <v>0</v>
      </c>
      <c r="E28" s="41">
        <v>2.6</v>
      </c>
      <c r="F28" s="40">
        <f>B22*B23*(B28/100)+(E28*B23)</f>
        <v>520</v>
      </c>
      <c r="G28" s="40">
        <f>SUM(D28+F28)</f>
        <v>520</v>
      </c>
      <c r="H28" s="40">
        <f>SUM(G28*12)+C28</f>
        <v>6240</v>
      </c>
      <c r="I28" s="42">
        <f>G28*12</f>
        <v>6240</v>
      </c>
    </row>
    <row r="29" spans="1:9">
      <c r="A29" s="19" t="s">
        <v>1</v>
      </c>
      <c r="B29" s="20">
        <v>3.4</v>
      </c>
      <c r="C29" s="37">
        <v>0</v>
      </c>
      <c r="D29" s="37">
        <v>0</v>
      </c>
      <c r="E29" s="21">
        <v>2.6</v>
      </c>
      <c r="F29" s="37">
        <f>B22*B23*(B29/100)+(E29*B23)</f>
        <v>600</v>
      </c>
      <c r="G29" s="37">
        <f>SUM(D29+F29)</f>
        <v>600</v>
      </c>
      <c r="H29" s="37">
        <f>SUM(G29*12)+C29</f>
        <v>7200</v>
      </c>
      <c r="I29" s="33">
        <f>G29*12</f>
        <v>7200</v>
      </c>
    </row>
    <row r="30" spans="1:9">
      <c r="A30" s="38" t="s">
        <v>12</v>
      </c>
      <c r="B30" s="39">
        <v>1.4</v>
      </c>
      <c r="C30" s="40">
        <v>0</v>
      </c>
      <c r="D30" s="40">
        <v>0</v>
      </c>
      <c r="E30" s="41">
        <v>1.8</v>
      </c>
      <c r="F30" s="40">
        <f>B22*B23*(B30/100)+(E30*B23)</f>
        <v>320</v>
      </c>
      <c r="G30" s="40">
        <f>SUM(D30+F30)</f>
        <v>320</v>
      </c>
      <c r="H30" s="40">
        <f>SUM(G30*12)+C30</f>
        <v>3840</v>
      </c>
      <c r="I30" s="42">
        <f>G30*12</f>
        <v>3840</v>
      </c>
    </row>
    <row r="31" spans="1:9">
      <c r="A31" s="22" t="s">
        <v>18</v>
      </c>
      <c r="B31" s="23">
        <v>1.45</v>
      </c>
      <c r="C31" s="34">
        <v>0</v>
      </c>
      <c r="D31" s="34">
        <v>0</v>
      </c>
      <c r="E31" s="24">
        <v>0.6</v>
      </c>
      <c r="F31" s="34">
        <f>B22*B23*(B31/100)+(E31*B23)</f>
        <v>205</v>
      </c>
      <c r="G31" s="34">
        <f>SUM(D31+F31)</f>
        <v>205</v>
      </c>
      <c r="H31" s="34">
        <f>SUM(G31*12)+C31</f>
        <v>2460</v>
      </c>
      <c r="I31" s="34">
        <f>G31*12</f>
        <v>2460</v>
      </c>
    </row>
    <row r="32" spans="1:9">
      <c r="A32" s="38" t="s">
        <v>19</v>
      </c>
      <c r="B32" s="39">
        <v>2.75</v>
      </c>
      <c r="C32" s="40">
        <v>0</v>
      </c>
      <c r="D32" s="40">
        <v>0</v>
      </c>
      <c r="E32" s="41">
        <v>1.85</v>
      </c>
      <c r="F32" s="40">
        <f>B22*B23*(B32/100)+(E32*B23)</f>
        <v>460</v>
      </c>
      <c r="G32" s="40">
        <f>SUM(D32+F32)</f>
        <v>460</v>
      </c>
      <c r="H32" s="40">
        <f>SUM(G32*12)+C32</f>
        <v>5520</v>
      </c>
      <c r="I32" s="42">
        <f>G32*12</f>
        <v>5520</v>
      </c>
    </row>
    <row r="33" spans="1:9" ht="21" customHeight="1">
      <c r="A33" s="6"/>
      <c r="B33" s="6"/>
      <c r="C33" s="6"/>
      <c r="D33" s="6"/>
      <c r="E33" s="6"/>
    </row>
    <row r="34" spans="1:9" ht="21" customHeight="1">
      <c r="A34" s="6"/>
      <c r="B34" s="7"/>
      <c r="C34" s="7"/>
      <c r="D34" s="7"/>
      <c r="E34" s="7"/>
      <c r="F34" s="5"/>
    </row>
    <row r="35" spans="1:9" ht="23">
      <c r="A35" s="8" t="s">
        <v>4</v>
      </c>
      <c r="B35" s="32">
        <v>200</v>
      </c>
      <c r="C35" s="9"/>
      <c r="D35" s="9"/>
      <c r="E35" s="9"/>
      <c r="F35" s="25"/>
      <c r="G35" s="30" t="s">
        <v>23</v>
      </c>
      <c r="H35" s="26"/>
      <c r="I35" s="31">
        <f>SUM(B35*B36)</f>
        <v>20000</v>
      </c>
    </row>
    <row r="36" spans="1:9" ht="23">
      <c r="A36" s="8" t="s">
        <v>5</v>
      </c>
      <c r="B36" s="9">
        <v>100</v>
      </c>
      <c r="C36" s="9"/>
      <c r="D36" s="9"/>
      <c r="E36" s="9"/>
      <c r="F36" s="25"/>
      <c r="G36" s="30" t="s">
        <v>22</v>
      </c>
      <c r="H36" s="26"/>
      <c r="I36" s="31">
        <f>SUM(I35*12)</f>
        <v>240000</v>
      </c>
    </row>
    <row r="37" spans="1:9">
      <c r="A37" s="10"/>
      <c r="B37" s="10"/>
      <c r="C37" s="10"/>
      <c r="D37" s="10"/>
      <c r="E37" s="10"/>
      <c r="F37" s="11"/>
      <c r="G37" s="12"/>
      <c r="H37" s="12"/>
      <c r="I37" s="12"/>
    </row>
    <row r="38" spans="1:9">
      <c r="A38" s="14"/>
      <c r="B38" s="15" t="s">
        <v>21</v>
      </c>
      <c r="C38" s="15" t="s">
        <v>13</v>
      </c>
      <c r="D38" s="16" t="s">
        <v>6</v>
      </c>
      <c r="E38" s="16" t="s">
        <v>2</v>
      </c>
      <c r="F38" s="16" t="s">
        <v>20</v>
      </c>
      <c r="G38" s="16" t="s">
        <v>3</v>
      </c>
      <c r="H38" s="15" t="s">
        <v>14</v>
      </c>
      <c r="I38" s="16" t="s">
        <v>15</v>
      </c>
    </row>
    <row r="39" spans="1:9">
      <c r="A39" s="38" t="s">
        <v>17</v>
      </c>
      <c r="B39" s="39">
        <v>0</v>
      </c>
      <c r="C39" s="40">
        <v>1745</v>
      </c>
      <c r="D39" s="40">
        <v>249</v>
      </c>
      <c r="E39" s="41">
        <v>1.65</v>
      </c>
      <c r="F39" s="40">
        <f>B35*B36*(B39/100)+(E39*B36)</f>
        <v>165</v>
      </c>
      <c r="G39" s="40">
        <f>SUM(D39+F39)</f>
        <v>414</v>
      </c>
      <c r="H39" s="40">
        <f>SUM(G39*12)+C39</f>
        <v>6713</v>
      </c>
      <c r="I39" s="42">
        <f>G39*12</f>
        <v>4968</v>
      </c>
    </row>
    <row r="40" spans="1:9">
      <c r="A40" s="38" t="s">
        <v>7</v>
      </c>
      <c r="B40" s="39">
        <v>1.9</v>
      </c>
      <c r="C40" s="40">
        <v>0</v>
      </c>
      <c r="D40" s="40">
        <v>0</v>
      </c>
      <c r="E40" s="41">
        <v>2.6</v>
      </c>
      <c r="F40" s="40">
        <f>B35*B36*(B40/100)+(E40*B36)</f>
        <v>640</v>
      </c>
      <c r="G40" s="40">
        <f>SUM(D40+F40)</f>
        <v>640</v>
      </c>
      <c r="H40" s="40">
        <f>SUM(G40*12)+C40</f>
        <v>7680</v>
      </c>
      <c r="I40" s="42">
        <f>G40*12</f>
        <v>7680</v>
      </c>
    </row>
    <row r="41" spans="1:9">
      <c r="A41" s="38" t="s">
        <v>0</v>
      </c>
      <c r="B41" s="39">
        <v>2.6</v>
      </c>
      <c r="C41" s="40">
        <v>0</v>
      </c>
      <c r="D41" s="40">
        <v>0</v>
      </c>
      <c r="E41" s="41">
        <v>2.6</v>
      </c>
      <c r="F41" s="40">
        <f>B35*B36*(B41/100)+(E41*B36)</f>
        <v>780</v>
      </c>
      <c r="G41" s="40">
        <f>SUM(D41+F41)</f>
        <v>780</v>
      </c>
      <c r="H41" s="40">
        <f>SUM(G41*12)+C41</f>
        <v>9360</v>
      </c>
      <c r="I41" s="42">
        <f>G41*12</f>
        <v>9360</v>
      </c>
    </row>
    <row r="42" spans="1:9">
      <c r="A42" s="19" t="s">
        <v>1</v>
      </c>
      <c r="B42" s="20">
        <v>3.4</v>
      </c>
      <c r="C42" s="37">
        <v>0</v>
      </c>
      <c r="D42" s="37">
        <v>0</v>
      </c>
      <c r="E42" s="21">
        <v>2.6</v>
      </c>
      <c r="F42" s="37">
        <f>B35*B36*(B42/100)+(E42*B36)</f>
        <v>940</v>
      </c>
      <c r="G42" s="37">
        <f>SUM(D42+F42)</f>
        <v>940</v>
      </c>
      <c r="H42" s="37">
        <f>SUM(G42*12)+C42</f>
        <v>11280</v>
      </c>
      <c r="I42" s="33">
        <f>G42*12</f>
        <v>11280</v>
      </c>
    </row>
    <row r="43" spans="1:9">
      <c r="A43" s="38" t="s">
        <v>12</v>
      </c>
      <c r="B43" s="39">
        <v>1.4</v>
      </c>
      <c r="C43" s="40">
        <v>0</v>
      </c>
      <c r="D43" s="40">
        <v>0</v>
      </c>
      <c r="E43" s="41">
        <v>1.8</v>
      </c>
      <c r="F43" s="40">
        <f>B35*B36*(B43/100)+(E43*B36)</f>
        <v>459.99999999999994</v>
      </c>
      <c r="G43" s="40">
        <f>SUM(D43+F43)</f>
        <v>459.99999999999994</v>
      </c>
      <c r="H43" s="40">
        <f>SUM(G43*12)+C43</f>
        <v>5519.9999999999991</v>
      </c>
      <c r="I43" s="42">
        <f>G43*12</f>
        <v>5519.9999999999991</v>
      </c>
    </row>
    <row r="44" spans="1:9">
      <c r="A44" s="22" t="s">
        <v>18</v>
      </c>
      <c r="B44" s="23">
        <v>1.45</v>
      </c>
      <c r="C44" s="34">
        <v>0</v>
      </c>
      <c r="D44" s="34">
        <v>0</v>
      </c>
      <c r="E44" s="24">
        <v>0.6</v>
      </c>
      <c r="F44" s="34">
        <f>B35*B36*(B44/100)+(E44*B36)</f>
        <v>350</v>
      </c>
      <c r="G44" s="34">
        <f>SUM(D44+F44)</f>
        <v>350</v>
      </c>
      <c r="H44" s="34">
        <f>SUM(G44*12)+C44</f>
        <v>4200</v>
      </c>
      <c r="I44" s="34">
        <f>G44*12</f>
        <v>4200</v>
      </c>
    </row>
    <row r="45" spans="1:9">
      <c r="A45" s="38" t="s">
        <v>19</v>
      </c>
      <c r="B45" s="39">
        <v>2.75</v>
      </c>
      <c r="C45" s="40">
        <v>0</v>
      </c>
      <c r="D45" s="40">
        <v>0</v>
      </c>
      <c r="E45" s="41">
        <v>1.85</v>
      </c>
      <c r="F45" s="40">
        <f>B35*B36*(B45/100)+(E45*B36)</f>
        <v>735</v>
      </c>
      <c r="G45" s="40">
        <f>SUM(D45+F45)</f>
        <v>735</v>
      </c>
      <c r="H45" s="40">
        <f>SUM(G45*12)+C45</f>
        <v>8820</v>
      </c>
      <c r="I45" s="42">
        <f>G45*12</f>
        <v>8820</v>
      </c>
    </row>
    <row r="46" spans="1:9" ht="21" customHeight="1"/>
    <row r="47" spans="1:9" ht="21" customHeight="1"/>
    <row r="48" spans="1:9" ht="23">
      <c r="A48" s="27" t="s">
        <v>4</v>
      </c>
      <c r="B48" s="45">
        <v>400</v>
      </c>
      <c r="C48" s="28"/>
      <c r="D48" s="28"/>
      <c r="E48" s="28"/>
      <c r="F48" s="29"/>
      <c r="G48" s="27" t="s">
        <v>23</v>
      </c>
      <c r="H48" s="28"/>
      <c r="I48" s="31">
        <f>SUM(B48*B49)</f>
        <v>40000</v>
      </c>
    </row>
    <row r="49" spans="1:9" ht="23">
      <c r="A49" s="27" t="s">
        <v>5</v>
      </c>
      <c r="B49" s="28">
        <v>100</v>
      </c>
      <c r="C49" s="28"/>
      <c r="D49" s="28"/>
      <c r="E49" s="28"/>
      <c r="F49" s="29"/>
      <c r="G49" s="27" t="s">
        <v>22</v>
      </c>
      <c r="H49" s="28"/>
      <c r="I49" s="31">
        <f>SUM(I48*12)</f>
        <v>480000</v>
      </c>
    </row>
    <row r="50" spans="1:9">
      <c r="A50" s="10"/>
      <c r="B50" s="10"/>
      <c r="C50" s="10"/>
      <c r="D50" s="10"/>
      <c r="E50" s="10"/>
      <c r="F50" s="11"/>
      <c r="G50" s="12"/>
      <c r="H50" s="12"/>
      <c r="I50" s="35"/>
    </row>
    <row r="51" spans="1:9">
      <c r="A51" s="14"/>
      <c r="B51" s="15" t="s">
        <v>21</v>
      </c>
      <c r="C51" s="15" t="s">
        <v>13</v>
      </c>
      <c r="D51" s="16" t="s">
        <v>6</v>
      </c>
      <c r="E51" s="16" t="s">
        <v>2</v>
      </c>
      <c r="F51" s="16" t="s">
        <v>20</v>
      </c>
      <c r="G51" s="16" t="s">
        <v>3</v>
      </c>
      <c r="H51" s="15" t="s">
        <v>14</v>
      </c>
      <c r="I51" s="36" t="s">
        <v>15</v>
      </c>
    </row>
    <row r="52" spans="1:9">
      <c r="A52" s="22" t="s">
        <v>17</v>
      </c>
      <c r="B52" s="23">
        <v>0</v>
      </c>
      <c r="C52" s="34">
        <v>1745</v>
      </c>
      <c r="D52" s="34">
        <v>249</v>
      </c>
      <c r="E52" s="24">
        <v>1.65</v>
      </c>
      <c r="F52" s="34">
        <f>B48*B49*(B52/100)+(E52*B49)</f>
        <v>165</v>
      </c>
      <c r="G52" s="34">
        <f>SUM(D52+F52)</f>
        <v>414</v>
      </c>
      <c r="H52" s="34">
        <f>SUM(G52*12)+C52</f>
        <v>6713</v>
      </c>
      <c r="I52" s="34">
        <f>G52*12</f>
        <v>4968</v>
      </c>
    </row>
    <row r="53" spans="1:9">
      <c r="A53" s="38" t="s">
        <v>7</v>
      </c>
      <c r="B53" s="39">
        <v>1.9</v>
      </c>
      <c r="C53" s="40">
        <v>0</v>
      </c>
      <c r="D53" s="40">
        <v>0</v>
      </c>
      <c r="E53" s="41">
        <v>2.6</v>
      </c>
      <c r="F53" s="40">
        <f>B48*B49*(B53/100)+(E53*B49)</f>
        <v>1020</v>
      </c>
      <c r="G53" s="40">
        <f>SUM(D53+F53)</f>
        <v>1020</v>
      </c>
      <c r="H53" s="40">
        <f>SUM(G53*12)+C53</f>
        <v>12240</v>
      </c>
      <c r="I53" s="42">
        <f>G53*12</f>
        <v>12240</v>
      </c>
    </row>
    <row r="54" spans="1:9">
      <c r="A54" s="38" t="s">
        <v>0</v>
      </c>
      <c r="B54" s="39">
        <v>2.6</v>
      </c>
      <c r="C54" s="40">
        <v>0</v>
      </c>
      <c r="D54" s="40">
        <v>0</v>
      </c>
      <c r="E54" s="41">
        <v>2.6</v>
      </c>
      <c r="F54" s="40">
        <f>B48*B49*(B54/100)+(E54*B49)</f>
        <v>1300</v>
      </c>
      <c r="G54" s="40">
        <f>SUM(D54+F54)</f>
        <v>1300</v>
      </c>
      <c r="H54" s="40">
        <f>SUM(G54*12)+C54</f>
        <v>15600</v>
      </c>
      <c r="I54" s="42">
        <f>G54*12</f>
        <v>15600</v>
      </c>
    </row>
    <row r="55" spans="1:9">
      <c r="A55" s="19" t="s">
        <v>1</v>
      </c>
      <c r="B55" s="20">
        <v>3.4</v>
      </c>
      <c r="C55" s="37">
        <v>0</v>
      </c>
      <c r="D55" s="37">
        <v>0</v>
      </c>
      <c r="E55" s="21">
        <v>2.6</v>
      </c>
      <c r="F55" s="37">
        <f>B48*B49*(B55/100)+(E55*B49)</f>
        <v>1620</v>
      </c>
      <c r="G55" s="37">
        <f>SUM(D55+F55)</f>
        <v>1620</v>
      </c>
      <c r="H55" s="37">
        <f>SUM(G55*12)+C55</f>
        <v>19440</v>
      </c>
      <c r="I55" s="33">
        <f>G55*12</f>
        <v>19440</v>
      </c>
    </row>
    <row r="56" spans="1:9">
      <c r="A56" s="38" t="s">
        <v>12</v>
      </c>
      <c r="B56" s="39">
        <v>1.4</v>
      </c>
      <c r="C56" s="40">
        <v>0</v>
      </c>
      <c r="D56" s="40">
        <v>0</v>
      </c>
      <c r="E56" s="41">
        <v>1.8</v>
      </c>
      <c r="F56" s="40">
        <f>B48*B49*(B56/100)+(E56*B49)</f>
        <v>739.99999999999989</v>
      </c>
      <c r="G56" s="40">
        <f>SUM(D56+F56)</f>
        <v>739.99999999999989</v>
      </c>
      <c r="H56" s="40">
        <f>SUM(G56*12)+C56</f>
        <v>8879.9999999999982</v>
      </c>
      <c r="I56" s="42">
        <f>G56*12</f>
        <v>8879.9999999999982</v>
      </c>
    </row>
    <row r="57" spans="1:9">
      <c r="A57" s="38" t="s">
        <v>18</v>
      </c>
      <c r="B57" s="43">
        <v>1.45</v>
      </c>
      <c r="C57" s="42">
        <v>0</v>
      </c>
      <c r="D57" s="42">
        <v>0</v>
      </c>
      <c r="E57" s="44">
        <v>0.6</v>
      </c>
      <c r="F57" s="42">
        <f>B48*B49*(B57/100)+(E57*B49)</f>
        <v>640</v>
      </c>
      <c r="G57" s="42">
        <f>SUM(D57+F57)</f>
        <v>640</v>
      </c>
      <c r="H57" s="42">
        <f>SUM(G57*12)+C57</f>
        <v>7680</v>
      </c>
      <c r="I57" s="42">
        <f>G57*12</f>
        <v>7680</v>
      </c>
    </row>
    <row r="58" spans="1:9">
      <c r="A58" s="38" t="s">
        <v>19</v>
      </c>
      <c r="B58" s="39">
        <v>2.75</v>
      </c>
      <c r="C58" s="40">
        <v>0</v>
      </c>
      <c r="D58" s="40">
        <v>0</v>
      </c>
      <c r="E58" s="41">
        <v>1.85</v>
      </c>
      <c r="F58" s="40">
        <f>B48*B49*(B58/100)+(E58*B49)</f>
        <v>1285</v>
      </c>
      <c r="G58" s="40">
        <f>SUM(D58+F58)</f>
        <v>1285</v>
      </c>
      <c r="H58" s="40">
        <f>SUM(G58*12)+C58</f>
        <v>15420</v>
      </c>
      <c r="I58" s="42">
        <f>G58*12</f>
        <v>15420</v>
      </c>
    </row>
    <row r="69" spans="1:9">
      <c r="A69" s="46" t="s">
        <v>24</v>
      </c>
      <c r="B69" s="47"/>
      <c r="C69" s="47"/>
      <c r="D69" s="47"/>
      <c r="E69" s="47"/>
      <c r="F69" s="47"/>
      <c r="G69" s="47"/>
      <c r="H69" s="47"/>
      <c r="I69" s="47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Vires Artes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Knudtskov Nielsen</dc:creator>
  <cp:lastModifiedBy>Yan Knudtskov Nielsen</cp:lastModifiedBy>
  <dcterms:created xsi:type="dcterms:W3CDTF">2016-08-29T12:41:07Z</dcterms:created>
  <dcterms:modified xsi:type="dcterms:W3CDTF">2016-09-10T12:57:16Z</dcterms:modified>
</cp:coreProperties>
</file>